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5.Logistyka\AKTUALNE\PRZETARGI\2020\260_022_Usługa sprzątania_2021\Na Stronę\"/>
    </mc:Choice>
  </mc:AlternateContent>
  <bookViews>
    <workbookView xWindow="0" yWindow="0" windowWidth="28800" windowHeight="12435"/>
  </bookViews>
  <sheets>
    <sheet name="Formularz cenowy" sheetId="1" r:id="rId1"/>
  </sheets>
  <definedNames>
    <definedName name="_xlnm.Print_Area" localSheetId="0">'Formularz cenowy'!$A$1:$L$31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F23" i="1" s="1"/>
  <c r="H23" i="1" s="1"/>
  <c r="E21" i="1"/>
  <c r="F21" i="1" s="1"/>
  <c r="H21" i="1" s="1"/>
  <c r="E20" i="1"/>
  <c r="F20" i="1" s="1"/>
  <c r="H20" i="1" s="1"/>
  <c r="F10" i="1"/>
  <c r="G10" i="1" s="1"/>
  <c r="L10" i="1" s="1"/>
  <c r="J11" i="1"/>
  <c r="K11" i="1" s="1"/>
  <c r="F11" i="1"/>
  <c r="G11" i="1" s="1"/>
  <c r="J9" i="1"/>
  <c r="K9" i="1" s="1"/>
  <c r="F9" i="1"/>
  <c r="G9" i="1" s="1"/>
  <c r="J8" i="1"/>
  <c r="K8" i="1" s="1"/>
  <c r="F8" i="1"/>
  <c r="G8" i="1" s="1"/>
  <c r="L11" i="1" l="1"/>
  <c r="L9" i="1"/>
  <c r="L8" i="1"/>
  <c r="E19" i="1"/>
  <c r="F19" i="1" s="1"/>
  <c r="H19" i="1" s="1"/>
  <c r="F12" i="1" l="1"/>
  <c r="G12" i="1" s="1"/>
  <c r="L12" i="1" s="1"/>
  <c r="J7" i="1" l="1"/>
  <c r="K7" i="1" s="1"/>
  <c r="F7" i="1"/>
  <c r="G7" i="1" s="1"/>
  <c r="L7" i="1" l="1"/>
</calcChain>
</file>

<file path=xl/sharedStrings.xml><?xml version="1.0" encoding="utf-8"?>
<sst xmlns="http://schemas.openxmlformats.org/spreadsheetml/2006/main" count="76" uniqueCount="60">
  <si>
    <t>Część</t>
  </si>
  <si>
    <t>Nazwa jednostki organizacyjnej</t>
  </si>
  <si>
    <t>stawka VAT</t>
  </si>
  <si>
    <t>a</t>
  </si>
  <si>
    <t>b</t>
  </si>
  <si>
    <t>c</t>
  </si>
  <si>
    <t>d</t>
  </si>
  <si>
    <t>h</t>
  </si>
  <si>
    <r>
      <t>Liczba m</t>
    </r>
    <r>
      <rPr>
        <b/>
        <vertAlign val="superscript"/>
        <sz val="12"/>
        <color theme="1"/>
        <rFont val="Times New Roman"/>
        <family val="1"/>
        <charset val="238"/>
      </rPr>
      <t xml:space="preserve">2 </t>
    </r>
    <r>
      <rPr>
        <b/>
        <sz val="12"/>
        <color theme="1"/>
        <rFont val="Times New Roman"/>
        <family val="1"/>
        <charset val="238"/>
      </rPr>
      <t>powierzchni dachu</t>
    </r>
  </si>
  <si>
    <t>Kwota brutto za jednorazowe odśnieżenie całej powierzchni dachu wraz z usuwaniem sopli i wywozem śniegu</t>
  </si>
  <si>
    <t>r</t>
  </si>
  <si>
    <t>kolumny zaznaczone na szaro wyliczają się automatycznie</t>
  </si>
  <si>
    <t>I</t>
  </si>
  <si>
    <t>II</t>
  </si>
  <si>
    <t>Okres wykonywanych prac</t>
  </si>
  <si>
    <t>e</t>
  </si>
  <si>
    <t>f 
[d x e]</t>
  </si>
  <si>
    <t>g 
[d + f]</t>
  </si>
  <si>
    <t>i</t>
  </si>
  <si>
    <t>j 
[h x i]</t>
  </si>
  <si>
    <t>k 
[h + j]</t>
  </si>
  <si>
    <t>m</t>
  </si>
  <si>
    <t>nie dotyczy zakresu prac</t>
  </si>
  <si>
    <t>n</t>
  </si>
  <si>
    <t>o 
[m x n]</t>
  </si>
  <si>
    <t>p 
[m + o]</t>
  </si>
  <si>
    <t>s
[p x r]</t>
  </si>
  <si>
    <t>*</t>
  </si>
  <si>
    <t>wzór wyliczenia wartości brutto zamówienia - suma kwot brutto za jeden m-c pomnożona przez liczbę miesięcy</t>
  </si>
  <si>
    <t>Kwota netto za usługę sprzątania za 1 miesiąc wewnątrz budynku</t>
  </si>
  <si>
    <t>Kwota brutto za usługę sprzatania wewnątrz budynku za 1 miesiąc</t>
  </si>
  <si>
    <t>Kwota VAT</t>
  </si>
  <si>
    <t>Kwota vat za 
1 miesiąc</t>
  </si>
  <si>
    <t>Kwota vat za 
1  miesiąc</t>
  </si>
  <si>
    <t>Kwota netto za usługę sprzątania za  1  miesiąc  na zewnątrz budynku</t>
  </si>
  <si>
    <t>Kwota brutto za usługę sprzątania na zewnątrz budynku za 1 miesiąc</t>
  </si>
  <si>
    <r>
      <t xml:space="preserve">Krajowa Informacja Skarbowa 
</t>
    </r>
    <r>
      <rPr>
        <sz val="12"/>
        <color theme="1"/>
        <rFont val="Times New Roman"/>
        <family val="1"/>
        <charset val="238"/>
      </rPr>
      <t>ul. Warszawska 5, 43-300 Bielsko-Biała</t>
    </r>
  </si>
  <si>
    <t>Sprzątanie wewnętrzne i zewnętrzne</t>
  </si>
  <si>
    <t>Odśnieżanie dachu</t>
  </si>
  <si>
    <t>Wartość brutto zamówienia dla lokalizacji Zamawiającego</t>
  </si>
  <si>
    <r>
      <t>Kwota VAT za 1 m</t>
    </r>
    <r>
      <rPr>
        <b/>
        <vertAlign val="super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 xml:space="preserve"> odśnieżania dachu wraz z usuwaniem sopli i wywozem śniegu</t>
    </r>
  </si>
  <si>
    <r>
      <t>Kwota netto za 1 m</t>
    </r>
    <r>
      <rPr>
        <b/>
        <vertAlign val="super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 xml:space="preserve"> odśnieżania dachu wraz z usuwaniem sopli i wywozem śniegu</t>
    </r>
  </si>
  <si>
    <r>
      <t>Kwota brutto za1 m</t>
    </r>
    <r>
      <rPr>
        <b/>
        <vertAlign val="super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 xml:space="preserve"> odśnieżania dachu wraz z usuwaniem sopli i wywozem śniegu</t>
    </r>
  </si>
  <si>
    <t>III</t>
  </si>
  <si>
    <t>IV</t>
  </si>
  <si>
    <t>V</t>
  </si>
  <si>
    <t>l
(g+k)*12</t>
  </si>
  <si>
    <t>ZKP-9/2020</t>
  </si>
  <si>
    <t>Załącznik nr 6 do SIWZ</t>
  </si>
  <si>
    <r>
      <t xml:space="preserve">Delegatura Krajowej Informacji Skarbowej
Delegatura w Toruniu
</t>
    </r>
    <r>
      <rPr>
        <sz val="12"/>
        <color theme="1"/>
        <rFont val="Times New Roman"/>
        <family val="1"/>
        <charset val="238"/>
      </rPr>
      <t>ul. sw. Jakuba 20, 87-100 Toruń</t>
    </r>
  </si>
  <si>
    <t>1.01.2021 - 31.12.2021</t>
  </si>
  <si>
    <r>
      <t xml:space="preserve">Delegatura Krajowej Informacji Skarbowej
Delegatura w Lesznie
</t>
    </r>
    <r>
      <rPr>
        <sz val="12"/>
        <color theme="1"/>
        <rFont val="Times New Roman"/>
        <family val="1"/>
        <charset val="238"/>
      </rPr>
      <t>ul. Dekana 3b, 64-100 Leszno</t>
    </r>
  </si>
  <si>
    <t xml:space="preserve">Nazwa lokalizacji  Zmawiającego </t>
  </si>
  <si>
    <r>
      <t xml:space="preserve">Delegatura Krajowej Informacji Skarbowej 
</t>
    </r>
    <r>
      <rPr>
        <sz val="12"/>
        <color theme="1"/>
        <rFont val="Times New Roman"/>
        <family val="1"/>
        <charset val="238"/>
      </rPr>
      <t>ul. Romualda Traugutta 2a, 43-300 Bielsko-Biała</t>
    </r>
  </si>
  <si>
    <r>
      <t xml:space="preserve">Delegatura Krajowej Informacji Skarbowej
w Toruniu
</t>
    </r>
    <r>
      <rPr>
        <sz val="12"/>
        <color theme="1"/>
        <rFont val="Times New Roman"/>
        <family val="1"/>
        <charset val="238"/>
      </rPr>
      <t>ul. sw. Jakuba 20, 87-100 Toruń</t>
    </r>
  </si>
  <si>
    <r>
      <t xml:space="preserve">Delegatura Krajowej Informacji Skarbowej
 w Lesznie
</t>
    </r>
    <r>
      <rPr>
        <sz val="12"/>
        <color theme="1"/>
        <rFont val="Times New Roman"/>
        <family val="1"/>
        <charset val="238"/>
      </rPr>
      <t>ul. Dekana 3b, 64-100 Leszno</t>
    </r>
  </si>
  <si>
    <r>
      <t xml:space="preserve">Delegatura Krajowej Informacji Skarbowej
 w Lesznie
</t>
    </r>
    <r>
      <rPr>
        <sz val="12"/>
        <color theme="1"/>
        <rFont val="Times New Roman"/>
        <family val="1"/>
        <charset val="238"/>
      </rPr>
      <t>ul. Dekana 6, 64-100 Leszno</t>
    </r>
  </si>
  <si>
    <r>
      <t xml:space="preserve">Delegatura Krajowej Informacji Skarbowej
w Piotrkowie Trybunalskim
</t>
    </r>
    <r>
      <rPr>
        <sz val="12"/>
        <color theme="1"/>
        <rFont val="Times New Roman"/>
        <family val="1"/>
        <charset val="238"/>
      </rPr>
      <t>ul. Wronia 65, 97-300 Piotrków Trybunalski</t>
    </r>
  </si>
  <si>
    <r>
      <t xml:space="preserve">Delegatura Krajowej Informacji Skarbowej
 w Piotrkowie Trybunalskim
</t>
    </r>
    <r>
      <rPr>
        <sz val="12"/>
        <color theme="1"/>
        <rFont val="Times New Roman"/>
        <family val="1"/>
        <charset val="238"/>
      </rPr>
      <t>ul. Wronia 65, 97-300 Piotrków Trybunalski</t>
    </r>
  </si>
  <si>
    <r>
      <t xml:space="preserve">Delegatura Krajowej Informacji Skarbowej
</t>
    </r>
    <r>
      <rPr>
        <sz val="12"/>
        <color theme="1"/>
        <rFont val="Times New Roman"/>
        <family val="1"/>
        <charset val="238"/>
      </rPr>
      <t>ul. Romualda Traugutta 2a, 43-300 Bielsko-Biała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</si>
</sst>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8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2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9" fontId="4" fillId="4" borderId="14" xfId="0" applyNumberFormat="1" applyFont="1" applyFill="1" applyBorder="1" applyAlignment="1">
      <alignment horizontal="center" vertical="center"/>
    </xf>
    <xf numFmtId="0" fontId="4" fillId="4" borderId="1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64" fontId="4" fillId="0" borderId="5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right" vertical="center"/>
    </xf>
    <xf numFmtId="164" fontId="4" fillId="4" borderId="14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4" borderId="13" xfId="0" applyFont="1" applyFill="1" applyBorder="1" applyAlignment="1">
      <alignment horizontal="right" vertical="center"/>
    </xf>
    <xf numFmtId="164" fontId="4" fillId="3" borderId="20" xfId="0" applyNumberFormat="1" applyFont="1" applyFill="1" applyBorder="1" applyAlignment="1">
      <alignment horizontal="right" vertical="center"/>
    </xf>
    <xf numFmtId="164" fontId="4" fillId="4" borderId="2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164" fontId="4" fillId="3" borderId="24" xfId="0" applyNumberFormat="1" applyFont="1" applyFill="1" applyBorder="1" applyAlignment="1">
      <alignment horizontal="right" vertical="center"/>
    </xf>
    <xf numFmtId="164" fontId="4" fillId="4" borderId="25" xfId="0" applyNumberFormat="1" applyFont="1" applyFill="1" applyBorder="1" applyAlignment="1">
      <alignment horizontal="right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164" fontId="4" fillId="3" borderId="26" xfId="0" applyNumberFormat="1" applyFont="1" applyFill="1" applyBorder="1" applyAlignment="1">
      <alignment horizontal="right" vertical="center"/>
    </xf>
    <xf numFmtId="0" fontId="14" fillId="0" borderId="3" xfId="0" applyNumberFormat="1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vertical="center"/>
    </xf>
    <xf numFmtId="9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right" vertical="center"/>
    </xf>
    <xf numFmtId="164" fontId="4" fillId="3" borderId="10" xfId="0" applyNumberFormat="1" applyFont="1" applyFill="1" applyBorder="1" applyAlignment="1">
      <alignment horizontal="right" vertical="center"/>
    </xf>
    <xf numFmtId="0" fontId="4" fillId="4" borderId="36" xfId="0" applyFont="1" applyFill="1" applyBorder="1" applyAlignment="1">
      <alignment horizontal="right" vertical="center"/>
    </xf>
    <xf numFmtId="9" fontId="4" fillId="4" borderId="37" xfId="0" applyNumberFormat="1" applyFont="1" applyFill="1" applyBorder="1" applyAlignment="1">
      <alignment horizontal="center" vertical="center"/>
    </xf>
    <xf numFmtId="164" fontId="4" fillId="4" borderId="37" xfId="0" applyNumberFormat="1" applyFont="1" applyFill="1" applyBorder="1" applyAlignment="1">
      <alignment horizontal="right" vertical="center"/>
    </xf>
    <xf numFmtId="164" fontId="4" fillId="4" borderId="38" xfId="0" applyNumberFormat="1" applyFont="1" applyFill="1" applyBorder="1" applyAlignment="1">
      <alignment horizontal="right" vertical="center"/>
    </xf>
    <xf numFmtId="164" fontId="4" fillId="3" borderId="3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topLeftCell="A13" zoomScale="80" zoomScaleNormal="80" workbookViewId="0">
      <selection activeCell="G23" sqref="G23"/>
    </sheetView>
  </sheetViews>
  <sheetFormatPr defaultRowHeight="15.75" x14ac:dyDescent="0.25"/>
  <cols>
    <col min="1" max="1" width="8.5703125" style="1" customWidth="1"/>
    <col min="2" max="2" width="47.42578125" style="7" customWidth="1"/>
    <col min="3" max="3" width="21.42578125" style="7" customWidth="1"/>
    <col min="4" max="4" width="20.85546875" customWidth="1"/>
    <col min="5" max="5" width="23.7109375" customWidth="1"/>
    <col min="6" max="6" width="20.28515625" customWidth="1"/>
    <col min="7" max="7" width="22.42578125" customWidth="1"/>
    <col min="8" max="8" width="26.85546875" customWidth="1"/>
    <col min="9" max="9" width="9.140625" customWidth="1"/>
    <col min="10" max="10" width="19.28515625" customWidth="1"/>
    <col min="11" max="11" width="20" customWidth="1"/>
    <col min="12" max="12" width="26.140625" customWidth="1"/>
    <col min="13" max="13" width="23.42578125" customWidth="1"/>
    <col min="14" max="14" width="8.85546875" customWidth="1"/>
    <col min="15" max="15" width="22.140625" customWidth="1"/>
    <col min="16" max="16" width="25.28515625" customWidth="1"/>
    <col min="17" max="17" width="15.28515625" customWidth="1"/>
    <col min="18" max="18" width="29.28515625" customWidth="1"/>
  </cols>
  <sheetData>
    <row r="1" spans="1:18" ht="25.5" x14ac:dyDescent="0.25">
      <c r="B1" s="44" t="s">
        <v>47</v>
      </c>
      <c r="C1" s="12"/>
      <c r="H1" s="84" t="s">
        <v>48</v>
      </c>
      <c r="I1" s="84"/>
      <c r="J1" s="84"/>
      <c r="K1" s="84"/>
      <c r="L1" s="84"/>
    </row>
    <row r="2" spans="1:18" ht="24" customHeight="1" x14ac:dyDescent="0.25">
      <c r="B2" s="85"/>
      <c r="C2" s="85"/>
      <c r="D2" s="85"/>
      <c r="E2" s="85"/>
      <c r="F2" s="85"/>
      <c r="G2" s="85"/>
      <c r="H2" s="85"/>
      <c r="I2" s="85"/>
      <c r="J2" s="85"/>
      <c r="K2" s="50"/>
    </row>
    <row r="3" spans="1:18" ht="27.75" customHeight="1" x14ac:dyDescent="0.25">
      <c r="B3" s="82" t="s">
        <v>37</v>
      </c>
      <c r="C3" s="82"/>
      <c r="D3" s="82"/>
      <c r="E3" s="82"/>
      <c r="F3" s="82"/>
      <c r="G3" s="82"/>
      <c r="H3" s="82"/>
      <c r="I3" s="82"/>
      <c r="J3" s="82"/>
      <c r="K3" s="50"/>
    </row>
    <row r="4" spans="1:18" s="11" customFormat="1" ht="16.5" thickBot="1" x14ac:dyDescent="0.3">
      <c r="A4" s="1"/>
      <c r="B4" s="10"/>
      <c r="C4" s="10"/>
      <c r="P4" s="9"/>
      <c r="Q4" s="9"/>
      <c r="R4" s="9"/>
    </row>
    <row r="5" spans="1:18" s="6" customFormat="1" ht="97.5" customHeight="1" x14ac:dyDescent="0.25">
      <c r="A5" s="2" t="s">
        <v>0</v>
      </c>
      <c r="B5" s="3" t="s">
        <v>52</v>
      </c>
      <c r="C5" s="23" t="s">
        <v>14</v>
      </c>
      <c r="D5" s="4" t="s">
        <v>29</v>
      </c>
      <c r="E5" s="5" t="s">
        <v>31</v>
      </c>
      <c r="F5" s="5" t="s">
        <v>32</v>
      </c>
      <c r="G5" s="17" t="s">
        <v>30</v>
      </c>
      <c r="H5" s="4" t="s">
        <v>34</v>
      </c>
      <c r="I5" s="5" t="s">
        <v>2</v>
      </c>
      <c r="J5" s="5" t="s">
        <v>33</v>
      </c>
      <c r="K5" s="56" t="s">
        <v>35</v>
      </c>
      <c r="L5" s="60" t="s">
        <v>39</v>
      </c>
      <c r="M5" s="51"/>
      <c r="N5" s="51"/>
      <c r="O5" s="51"/>
      <c r="P5" s="51"/>
      <c r="Q5" s="51"/>
      <c r="R5" s="51"/>
    </row>
    <row r="6" spans="1:18" s="16" customFormat="1" ht="57" customHeight="1" thickBot="1" x14ac:dyDescent="0.3">
      <c r="A6" s="64" t="s">
        <v>3</v>
      </c>
      <c r="B6" s="8" t="s">
        <v>4</v>
      </c>
      <c r="C6" s="22" t="s">
        <v>5</v>
      </c>
      <c r="D6" s="13" t="s">
        <v>6</v>
      </c>
      <c r="E6" s="14" t="s">
        <v>15</v>
      </c>
      <c r="F6" s="15" t="s">
        <v>16</v>
      </c>
      <c r="G6" s="18" t="s">
        <v>17</v>
      </c>
      <c r="H6" s="13" t="s">
        <v>7</v>
      </c>
      <c r="I6" s="14" t="s">
        <v>18</v>
      </c>
      <c r="J6" s="15" t="s">
        <v>19</v>
      </c>
      <c r="K6" s="57" t="s">
        <v>20</v>
      </c>
      <c r="L6" s="61" t="s">
        <v>46</v>
      </c>
      <c r="M6" s="52"/>
      <c r="N6" s="52"/>
      <c r="O6" s="51"/>
      <c r="P6" s="51"/>
      <c r="Q6" s="52"/>
      <c r="R6" s="51"/>
    </row>
    <row r="7" spans="1:18" ht="79.5" customHeight="1" thickBot="1" x14ac:dyDescent="0.3">
      <c r="A7" s="68" t="s">
        <v>12</v>
      </c>
      <c r="B7" s="30" t="s">
        <v>36</v>
      </c>
      <c r="C7" s="31" t="s">
        <v>50</v>
      </c>
      <c r="D7" s="35"/>
      <c r="E7" s="24">
        <v>0.23</v>
      </c>
      <c r="F7" s="36">
        <f>ROUND(D7*E7,2)</f>
        <v>0</v>
      </c>
      <c r="G7" s="37">
        <f t="shared" ref="G7:G12" si="0">D7+F7</f>
        <v>0</v>
      </c>
      <c r="H7" s="39"/>
      <c r="I7" s="24">
        <v>0.08</v>
      </c>
      <c r="J7" s="36">
        <f>ROUND(H7*I7,2)</f>
        <v>0</v>
      </c>
      <c r="K7" s="58">
        <f>H7+J7</f>
        <v>0</v>
      </c>
      <c r="L7" s="62">
        <f>(G7+K7)*12</f>
        <v>0</v>
      </c>
      <c r="M7" s="47"/>
      <c r="N7" s="48"/>
      <c r="O7" s="46"/>
      <c r="P7" s="46"/>
      <c r="Q7" s="53"/>
      <c r="R7" s="46"/>
    </row>
    <row r="8" spans="1:18" ht="79.5" customHeight="1" thickBot="1" x14ac:dyDescent="0.3">
      <c r="A8" s="68" t="s">
        <v>13</v>
      </c>
      <c r="B8" s="30" t="s">
        <v>53</v>
      </c>
      <c r="C8" s="31" t="s">
        <v>50</v>
      </c>
      <c r="D8" s="35"/>
      <c r="E8" s="24">
        <v>0.23</v>
      </c>
      <c r="F8" s="36">
        <f t="shared" ref="F8:F9" si="1">ROUND(D8*E8,2)</f>
        <v>0</v>
      </c>
      <c r="G8" s="37">
        <f t="shared" ref="G8:G9" si="2">D8+F8</f>
        <v>0</v>
      </c>
      <c r="H8" s="39"/>
      <c r="I8" s="24">
        <v>0.08</v>
      </c>
      <c r="J8" s="36">
        <f t="shared" ref="J8:J9" si="3">ROUND(H8*I8,2)</f>
        <v>0</v>
      </c>
      <c r="K8" s="58">
        <f t="shared" ref="K8:K9" si="4">H8+J8</f>
        <v>0</v>
      </c>
      <c r="L8" s="62">
        <f t="shared" ref="L8:L12" si="5">(G8+K8)*12</f>
        <v>0</v>
      </c>
      <c r="M8" s="47"/>
      <c r="N8" s="48"/>
      <c r="O8" s="46"/>
      <c r="P8" s="46"/>
      <c r="Q8" s="53"/>
      <c r="R8" s="46"/>
    </row>
    <row r="9" spans="1:18" ht="79.5" customHeight="1" thickBot="1" x14ac:dyDescent="0.3">
      <c r="A9" s="68" t="s">
        <v>43</v>
      </c>
      <c r="B9" s="21" t="s">
        <v>54</v>
      </c>
      <c r="C9" s="31" t="s">
        <v>50</v>
      </c>
      <c r="D9" s="35"/>
      <c r="E9" s="24">
        <v>0.23</v>
      </c>
      <c r="F9" s="36">
        <f t="shared" si="1"/>
        <v>0</v>
      </c>
      <c r="G9" s="37">
        <f t="shared" si="2"/>
        <v>0</v>
      </c>
      <c r="H9" s="39"/>
      <c r="I9" s="24">
        <v>0.08</v>
      </c>
      <c r="J9" s="36">
        <f t="shared" si="3"/>
        <v>0</v>
      </c>
      <c r="K9" s="58">
        <f t="shared" si="4"/>
        <v>0</v>
      </c>
      <c r="L9" s="62">
        <f t="shared" si="5"/>
        <v>0</v>
      </c>
      <c r="M9" s="47"/>
      <c r="N9" s="48"/>
      <c r="O9" s="46"/>
      <c r="P9" s="46"/>
      <c r="Q9" s="53"/>
      <c r="R9" s="46"/>
    </row>
    <row r="10" spans="1:18" ht="79.5" customHeight="1" thickBot="1" x14ac:dyDescent="0.3">
      <c r="A10" s="86" t="s">
        <v>44</v>
      </c>
      <c r="B10" s="21" t="s">
        <v>55</v>
      </c>
      <c r="C10" s="31" t="s">
        <v>50</v>
      </c>
      <c r="D10" s="35"/>
      <c r="E10" s="24">
        <v>0.23</v>
      </c>
      <c r="F10" s="36">
        <f t="shared" ref="F10" si="6">ROUND(D10*E10,2)</f>
        <v>0</v>
      </c>
      <c r="G10" s="37">
        <f t="shared" ref="G10" si="7">D10+F10</f>
        <v>0</v>
      </c>
      <c r="H10" s="40"/>
      <c r="I10" s="26"/>
      <c r="J10" s="38"/>
      <c r="K10" s="59"/>
      <c r="L10" s="62">
        <f t="shared" si="5"/>
        <v>0</v>
      </c>
      <c r="M10" s="47"/>
      <c r="N10" s="48"/>
      <c r="O10" s="46"/>
      <c r="P10" s="46"/>
      <c r="Q10" s="53"/>
      <c r="R10" s="46"/>
    </row>
    <row r="11" spans="1:18" ht="79.5" customHeight="1" thickBot="1" x14ac:dyDescent="0.3">
      <c r="A11" s="87"/>
      <c r="B11" s="21" t="s">
        <v>56</v>
      </c>
      <c r="C11" s="31" t="s">
        <v>50</v>
      </c>
      <c r="D11" s="35"/>
      <c r="E11" s="24">
        <v>0.23</v>
      </c>
      <c r="F11" s="36">
        <f>ROUND(D11*E11,2)</f>
        <v>0</v>
      </c>
      <c r="G11" s="37">
        <f t="shared" ref="G11" si="8">D11+F11</f>
        <v>0</v>
      </c>
      <c r="H11" s="39"/>
      <c r="I11" s="24">
        <v>0.08</v>
      </c>
      <c r="J11" s="36">
        <f>ROUND(H11*I11,2)</f>
        <v>0</v>
      </c>
      <c r="K11" s="58">
        <f>H11+J11</f>
        <v>0</v>
      </c>
      <c r="L11" s="62">
        <f t="shared" si="5"/>
        <v>0</v>
      </c>
      <c r="M11" s="47"/>
      <c r="N11" s="48"/>
      <c r="O11" s="46"/>
      <c r="P11" s="46"/>
      <c r="Q11" s="53"/>
      <c r="R11" s="46"/>
    </row>
    <row r="12" spans="1:18" ht="79.5" customHeight="1" thickBot="1" x14ac:dyDescent="0.3">
      <c r="A12" s="69" t="s">
        <v>45</v>
      </c>
      <c r="B12" s="70" t="s">
        <v>58</v>
      </c>
      <c r="C12" s="71" t="s">
        <v>50</v>
      </c>
      <c r="D12" s="72"/>
      <c r="E12" s="73">
        <v>0.23</v>
      </c>
      <c r="F12" s="74">
        <f t="shared" ref="F12" si="9">ROUND(D12*E12,2)</f>
        <v>0</v>
      </c>
      <c r="G12" s="75">
        <f t="shared" si="0"/>
        <v>0</v>
      </c>
      <c r="H12" s="76"/>
      <c r="I12" s="77"/>
      <c r="J12" s="78"/>
      <c r="K12" s="79"/>
      <c r="L12" s="80">
        <f t="shared" si="5"/>
        <v>0</v>
      </c>
      <c r="M12" s="47"/>
      <c r="N12" s="48"/>
      <c r="O12" s="46"/>
      <c r="P12" s="46"/>
      <c r="Q12" s="49"/>
      <c r="R12" s="46"/>
    </row>
    <row r="13" spans="1:18" ht="19.5" customHeight="1" x14ac:dyDescent="0.25">
      <c r="A13" s="45"/>
      <c r="B13" s="51"/>
      <c r="C13" s="51"/>
      <c r="D13" s="54"/>
      <c r="E13" s="48"/>
      <c r="F13" s="46"/>
      <c r="G13" s="46"/>
      <c r="H13" s="47"/>
      <c r="I13" s="48"/>
      <c r="J13" s="46"/>
      <c r="K13" s="46"/>
      <c r="L13" s="46"/>
      <c r="M13" s="47"/>
      <c r="N13" s="48"/>
      <c r="O13" s="46"/>
      <c r="P13" s="46"/>
      <c r="Q13" s="49"/>
      <c r="R13" s="46"/>
    </row>
    <row r="14" spans="1:18" ht="19.5" customHeight="1" x14ac:dyDescent="0.25">
      <c r="A14" s="45"/>
      <c r="B14" s="51"/>
      <c r="C14" s="51"/>
      <c r="D14" s="54"/>
      <c r="E14" s="48"/>
      <c r="F14" s="46"/>
      <c r="G14" s="46"/>
      <c r="H14" s="47"/>
      <c r="I14" s="48"/>
      <c r="J14" s="46"/>
      <c r="K14" s="46"/>
      <c r="M14" s="47"/>
      <c r="N14" s="48"/>
      <c r="O14" s="46"/>
      <c r="P14" s="46"/>
      <c r="Q14" s="49"/>
      <c r="R14" s="46"/>
    </row>
    <row r="15" spans="1:18" ht="19.5" customHeight="1" x14ac:dyDescent="0.25">
      <c r="A15" s="45"/>
      <c r="B15" s="83" t="s">
        <v>38</v>
      </c>
      <c r="C15" s="83"/>
      <c r="D15" s="83"/>
      <c r="E15" s="83"/>
      <c r="F15" s="83"/>
      <c r="G15" s="83"/>
      <c r="H15" s="83"/>
      <c r="I15" s="48"/>
      <c r="J15" s="46"/>
      <c r="K15" s="46"/>
      <c r="L15" s="46"/>
      <c r="M15" s="47"/>
      <c r="N15" s="48"/>
      <c r="O15" s="46"/>
      <c r="P15" s="46"/>
      <c r="Q15" s="49"/>
      <c r="R15" s="46"/>
    </row>
    <row r="16" spans="1:18" ht="16.5" customHeight="1" thickBot="1" x14ac:dyDescent="0.3">
      <c r="A16" s="45"/>
      <c r="B16" s="55"/>
      <c r="C16" s="55"/>
      <c r="D16" s="55"/>
      <c r="E16" s="55"/>
      <c r="F16" s="55"/>
      <c r="G16" s="55"/>
      <c r="H16" s="55"/>
      <c r="I16" s="48"/>
      <c r="J16" s="46"/>
      <c r="K16" s="46"/>
      <c r="L16" s="46"/>
      <c r="M16" s="47"/>
      <c r="N16" s="48"/>
      <c r="O16" s="46"/>
      <c r="P16" s="46"/>
      <c r="Q16" s="49"/>
      <c r="R16" s="46"/>
    </row>
    <row r="17" spans="1:18" ht="83.25" customHeight="1" x14ac:dyDescent="0.25">
      <c r="A17" s="2" t="s">
        <v>0</v>
      </c>
      <c r="B17" s="3" t="s">
        <v>1</v>
      </c>
      <c r="C17" s="4" t="s">
        <v>41</v>
      </c>
      <c r="D17" s="5" t="s">
        <v>2</v>
      </c>
      <c r="E17" s="5" t="s">
        <v>40</v>
      </c>
      <c r="F17" s="5" t="s">
        <v>42</v>
      </c>
      <c r="G17" s="5" t="s">
        <v>8</v>
      </c>
      <c r="H17" s="32" t="s">
        <v>9</v>
      </c>
      <c r="I17" s="48"/>
      <c r="J17" s="46"/>
      <c r="K17" s="46"/>
      <c r="L17" s="46"/>
      <c r="M17" s="47"/>
      <c r="N17" s="48"/>
      <c r="O17" s="46"/>
      <c r="P17" s="46"/>
      <c r="Q17" s="49"/>
      <c r="R17" s="46"/>
    </row>
    <row r="18" spans="1:18" ht="32.25" thickBot="1" x14ac:dyDescent="0.3">
      <c r="A18" s="64" t="s">
        <v>3</v>
      </c>
      <c r="B18" s="66" t="s">
        <v>4</v>
      </c>
      <c r="C18" s="13" t="s">
        <v>21</v>
      </c>
      <c r="D18" s="14" t="s">
        <v>23</v>
      </c>
      <c r="E18" s="15" t="s">
        <v>24</v>
      </c>
      <c r="F18" s="15" t="s">
        <v>25</v>
      </c>
      <c r="G18" s="14" t="s">
        <v>10</v>
      </c>
      <c r="H18" s="33" t="s">
        <v>26</v>
      </c>
    </row>
    <row r="19" spans="1:18" ht="79.5" customHeight="1" x14ac:dyDescent="0.25">
      <c r="A19" s="43" t="s">
        <v>12</v>
      </c>
      <c r="B19" s="67" t="s">
        <v>36</v>
      </c>
      <c r="C19" s="39"/>
      <c r="D19" s="24">
        <v>0.08</v>
      </c>
      <c r="E19" s="36">
        <f t="shared" ref="E19" si="10">ROUND(C19*D19,2)</f>
        <v>0</v>
      </c>
      <c r="F19" s="36">
        <f t="shared" ref="F19" si="11">C19+E19</f>
        <v>0</v>
      </c>
      <c r="G19" s="63">
        <v>483</v>
      </c>
      <c r="H19" s="41">
        <f>F19*G19</f>
        <v>0</v>
      </c>
    </row>
    <row r="20" spans="1:18" ht="79.5" customHeight="1" x14ac:dyDescent="0.25">
      <c r="A20" s="43" t="s">
        <v>13</v>
      </c>
      <c r="B20" s="67" t="s">
        <v>59</v>
      </c>
      <c r="C20" s="39"/>
      <c r="D20" s="24">
        <v>0.08</v>
      </c>
      <c r="E20" s="36">
        <f t="shared" ref="E20:E21" si="12">ROUND(C20*D20,2)</f>
        <v>0</v>
      </c>
      <c r="F20" s="36">
        <f t="shared" ref="F20:F21" si="13">C20+E20</f>
        <v>0</v>
      </c>
      <c r="G20" s="63">
        <v>740</v>
      </c>
      <c r="H20" s="41">
        <f>F20*G20</f>
        <v>0</v>
      </c>
    </row>
    <row r="21" spans="1:18" ht="79.5" customHeight="1" x14ac:dyDescent="0.25">
      <c r="A21" s="43" t="s">
        <v>43</v>
      </c>
      <c r="B21" s="67" t="s">
        <v>49</v>
      </c>
      <c r="C21" s="39"/>
      <c r="D21" s="24">
        <v>0.08</v>
      </c>
      <c r="E21" s="36">
        <f t="shared" si="12"/>
        <v>0</v>
      </c>
      <c r="F21" s="36">
        <f t="shared" si="13"/>
        <v>0</v>
      </c>
      <c r="G21" s="63">
        <v>340</v>
      </c>
      <c r="H21" s="41">
        <f>F21*G21</f>
        <v>0</v>
      </c>
    </row>
    <row r="22" spans="1:18" ht="79.5" customHeight="1" x14ac:dyDescent="0.25">
      <c r="A22" s="81" t="s">
        <v>44</v>
      </c>
      <c r="B22" s="67" t="s">
        <v>51</v>
      </c>
      <c r="C22" s="65"/>
      <c r="D22" s="26"/>
      <c r="E22" s="38"/>
      <c r="F22" s="38"/>
      <c r="G22" s="27"/>
      <c r="H22" s="42"/>
    </row>
    <row r="23" spans="1:18" ht="79.5" customHeight="1" x14ac:dyDescent="0.25">
      <c r="A23" s="81"/>
      <c r="B23" s="67" t="s">
        <v>56</v>
      </c>
      <c r="C23" s="39"/>
      <c r="D23" s="24">
        <v>0.08</v>
      </c>
      <c r="E23" s="36">
        <f t="shared" ref="E23" si="14">ROUND(C23*D23,2)</f>
        <v>0</v>
      </c>
      <c r="F23" s="36">
        <f t="shared" ref="F23" si="15">C23+E23</f>
        <v>0</v>
      </c>
      <c r="G23" s="63">
        <v>409</v>
      </c>
      <c r="H23" s="41">
        <f>F23*G23</f>
        <v>0</v>
      </c>
    </row>
    <row r="24" spans="1:18" ht="47.25" x14ac:dyDescent="0.25">
      <c r="A24" s="43" t="s">
        <v>45</v>
      </c>
      <c r="B24" s="67" t="s">
        <v>57</v>
      </c>
      <c r="C24" s="65"/>
      <c r="D24" s="26"/>
      <c r="E24" s="38"/>
      <c r="F24" s="38"/>
      <c r="G24" s="27"/>
      <c r="H24" s="42"/>
    </row>
    <row r="25" spans="1:18" ht="29.25" customHeight="1" x14ac:dyDescent="0.25">
      <c r="A25"/>
      <c r="B25"/>
      <c r="C25"/>
    </row>
    <row r="26" spans="1:18" ht="31.5" x14ac:dyDescent="0.25">
      <c r="A26" s="20"/>
      <c r="B26" s="29" t="s">
        <v>11</v>
      </c>
      <c r="C26" s="19"/>
    </row>
    <row r="28" spans="1:18" x14ac:dyDescent="0.25">
      <c r="A28" s="25"/>
      <c r="B28" s="28" t="s">
        <v>22</v>
      </c>
    </row>
    <row r="30" spans="1:18" x14ac:dyDescent="0.25">
      <c r="A30" s="1" t="s">
        <v>27</v>
      </c>
      <c r="B30" s="28" t="s">
        <v>28</v>
      </c>
    </row>
    <row r="31" spans="1:18" x14ac:dyDescent="0.25">
      <c r="B31" s="34"/>
    </row>
  </sheetData>
  <mergeCells count="6">
    <mergeCell ref="A22:A23"/>
    <mergeCell ref="B3:J3"/>
    <mergeCell ref="B15:H15"/>
    <mergeCell ref="H1:L1"/>
    <mergeCell ref="B2:J2"/>
    <mergeCell ref="A10:A11"/>
  </mergeCells>
  <pageMargins left="0.23622047244094491" right="0.23622047244094491" top="0.94488188976377963" bottom="0.94488188976377963" header="0.31496062992125984" footer="0.31496062992125984"/>
  <pageSetup paperSize="9" scale="53" fitToHeight="0" orientation="landscape" horizontalDpi="4294967294" verticalDpi="4294967294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2020-10-09T11:36:09Z</cp:lastPrinted>
  <dcterms:created xsi:type="dcterms:W3CDTF">2017-09-09T10:13:10Z</dcterms:created>
  <dcterms:modified xsi:type="dcterms:W3CDTF">2020-10-09T13:15:51Z</dcterms:modified>
</cp:coreProperties>
</file>